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8220-BR-EII-BNE\15 EMP &amp; INIT\INDIGENOUS WORKFORCE\Communication\WWR\11. 2024-25 Funding Announcement\"/>
    </mc:Choice>
  </mc:AlternateContent>
  <xr:revisionPtr revIDLastSave="0" documentId="13_ncr:1_{518215AA-1C13-4BB8-B83B-CFF99917463C}" xr6:coauthVersionLast="47" xr6:coauthVersionMax="47" xr10:uidLastSave="{00000000-0000-0000-0000-000000000000}"/>
  <bookViews>
    <workbookView xWindow="28680" yWindow="1515" windowWidth="29040" windowHeight="15840" xr2:uid="{00000000-000D-0000-FFFF-FFFF00000000}"/>
  </bookViews>
  <sheets>
    <sheet name="IWSDG 2024-25 Approved Projects" sheetId="1" r:id="rId1"/>
  </sheets>
  <definedNames>
    <definedName name="_xlnm._FilterDatabase" localSheetId="0" hidden="1">'IWSDG 2024-25 Approved Projects'!$A$1:$O$1</definedName>
    <definedName name="_xlnm.Print_Titles" localSheetId="0">'IWSDG 2024-25 Approved Projects'!$1:$1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1" l="1"/>
  <c r="J17" i="1"/>
  <c r="L10" i="1" l="1"/>
  <c r="L2" i="1" l="1"/>
  <c r="L3" i="1"/>
  <c r="L4" i="1"/>
  <c r="L5" i="1"/>
  <c r="L6" i="1"/>
  <c r="L7" i="1"/>
  <c r="L8" i="1"/>
  <c r="L9" i="1"/>
  <c r="L12" i="1"/>
  <c r="H17" i="1" l="1"/>
</calcChain>
</file>

<file path=xl/sharedStrings.xml><?xml version="1.0" encoding="utf-8"?>
<sst xmlns="http://schemas.openxmlformats.org/spreadsheetml/2006/main" count="144" uniqueCount="117">
  <si>
    <t>Region</t>
  </si>
  <si>
    <t>APP ID</t>
  </si>
  <si>
    <t>Project Name</t>
  </si>
  <si>
    <t>Delivery Locations</t>
  </si>
  <si>
    <t>Target Group</t>
  </si>
  <si>
    <t>Qualifications</t>
  </si>
  <si>
    <t>RTO</t>
  </si>
  <si>
    <t>Industry</t>
  </si>
  <si>
    <t>Funds Approved</t>
  </si>
  <si>
    <t>Target Assist</t>
  </si>
  <si>
    <t>Average Cost</t>
  </si>
  <si>
    <t>Applicant Organisation</t>
  </si>
  <si>
    <t>Project Description</t>
  </si>
  <si>
    <t>FN</t>
  </si>
  <si>
    <t>Not applicable</t>
  </si>
  <si>
    <t>MT</t>
  </si>
  <si>
    <t>LOCKHART RIVER</t>
  </si>
  <si>
    <t>NC</t>
  </si>
  <si>
    <t>NQ</t>
  </si>
  <si>
    <t>CPP20218 Certificate II in Security Operations</t>
  </si>
  <si>
    <t>DS</t>
  </si>
  <si>
    <t>SE</t>
  </si>
  <si>
    <t>TLI27121 Certificate II in Rail Infrastructure</t>
  </si>
  <si>
    <t>CQ</t>
  </si>
  <si>
    <t>Making Tracks - Security for Your Future</t>
  </si>
  <si>
    <t>Asset Training Australia Pty Ltd</t>
  </si>
  <si>
    <t>*Proposed Start Date</t>
  </si>
  <si>
    <t>*Proposed 
End Date</t>
  </si>
  <si>
    <t>Mob Making a Splash</t>
  </si>
  <si>
    <t>First Nations Creative Pathways Program</t>
  </si>
  <si>
    <t>First Nations DFV Workforce Project</t>
  </si>
  <si>
    <t>MANOORA</t>
  </si>
  <si>
    <t>CAIRNS</t>
  </si>
  <si>
    <t>Indigenous Participation Plan (Training &amp; Employment)</t>
  </si>
  <si>
    <t>WEST END</t>
  </si>
  <si>
    <t>Gwandalan Yapunyah Lodge Cunnumulla</t>
  </si>
  <si>
    <t>CUNNAMULLA</t>
  </si>
  <si>
    <t>Jinibara Landcare Program</t>
  </si>
  <si>
    <t>WOODFORD</t>
  </si>
  <si>
    <t>YAKKA TRAINING SERVICES PTY LTD</t>
  </si>
  <si>
    <t>Yakka Providing a Pathway</t>
  </si>
  <si>
    <t>PIALBA</t>
  </si>
  <si>
    <t>Yakka Way Townsville Employment</t>
  </si>
  <si>
    <t>GARBUTT</t>
  </si>
  <si>
    <t>Investing in a capability uplift of the Woorabinda workforce</t>
  </si>
  <si>
    <t>WOORABINDA</t>
  </si>
  <si>
    <t>Investing in a capability uplift of the Palm Island workforce</t>
  </si>
  <si>
    <t>PALM ISLAND</t>
  </si>
  <si>
    <t>Construct your Career - CQ</t>
  </si>
  <si>
    <t>Construct your Career - South East and Gold Coast</t>
  </si>
  <si>
    <t>ZILLMERE</t>
  </si>
  <si>
    <t>Skilling the Next Generation Living and Working on Country</t>
  </si>
  <si>
    <t>Malu Gubal</t>
  </si>
  <si>
    <t>CHC32015 Certificate III in Community Services</t>
  </si>
  <si>
    <t>AHC31421 Certificate III in Conservation and Ecosystem Management</t>
  </si>
  <si>
    <t>Women</t>
  </si>
  <si>
    <t>ROYAL LIFE SAVING SOCIETY QUEENSLAND INC</t>
  </si>
  <si>
    <t>HORIZON2 PTY LTD</t>
  </si>
  <si>
    <t>Civil Safety Pty Ltd</t>
  </si>
  <si>
    <t>TAFE QUEENSLAND</t>
  </si>
  <si>
    <t>JENAGAR PTY. LTD.</t>
  </si>
  <si>
    <t>Sports &amp; Recreation</t>
  </si>
  <si>
    <t>Arts &amp; Entertainment</t>
  </si>
  <si>
    <t>Community Services</t>
  </si>
  <si>
    <t>CHC33021 Certificate III in Individual Support
HLT30121 Certificate III in Aboriginal and/or Torres Strait Islander Primary Health Care</t>
  </si>
  <si>
    <t xml:space="preserve">Youth 15-24 </t>
  </si>
  <si>
    <t>Business</t>
  </si>
  <si>
    <t xml:space="preserve">Primary Industry </t>
  </si>
  <si>
    <r>
      <t xml:space="preserve">10803NAT Certificate III in Indigenous Cultural Heritage Assessment (Indigenous Archaeological Foundations) 
AHC31522 Certificate III in On Country Management 
AHC31421 Certificate III in Conservation and Ecosystem Management
</t>
    </r>
    <r>
      <rPr>
        <u/>
        <sz val="12"/>
        <color theme="1"/>
        <rFont val="Calibri"/>
        <family val="2"/>
        <scheme val="minor"/>
      </rPr>
      <t xml:space="preserve">Units of Competency:
</t>
    </r>
    <r>
      <rPr>
        <sz val="12"/>
        <color theme="1"/>
        <rFont val="Calibri"/>
        <family val="2"/>
        <scheme val="minor"/>
      </rPr>
      <t>HLTAID011 Provide First Aid
HLTAID009 Provide pulmonary resuscitation
AHCMOM213 Operate and maintain chainsaws
CPCWHS1001 Prepare to work safely in the construction industry
FPIFGM2201B Collect seed</t>
    </r>
  </si>
  <si>
    <t xml:space="preserve">Women
Youth 15-24 </t>
  </si>
  <si>
    <t>Youth 15-24
Ex-offenders</t>
  </si>
  <si>
    <t>Women
Youth 15-24</t>
  </si>
  <si>
    <t>Primary Industry  Business</t>
  </si>
  <si>
    <t>Transport &amp; Distribution
Construction
Mining</t>
  </si>
  <si>
    <t>Primary Industry
General Education &amp; Training</t>
  </si>
  <si>
    <t>Health
Community Services</t>
  </si>
  <si>
    <t>Construction
Transport &amp; Distribution</t>
  </si>
  <si>
    <t>Construction
General Education &amp; Training
Mining</t>
  </si>
  <si>
    <t>Construction
Engineering
General Education &amp; Training</t>
  </si>
  <si>
    <t>CPC10120 Certificate I in Construction
TLI20421 Certificate II in Supply Chain Operations</t>
  </si>
  <si>
    <r>
      <t xml:space="preserve">CPC10120 Certificate I in Construction
FSK20119 Certificate II in Skills for Work and Vocational Pathways
</t>
    </r>
    <r>
      <rPr>
        <u/>
        <sz val="12"/>
        <color theme="1"/>
        <rFont val="Calibri"/>
        <family val="2"/>
        <scheme val="minor"/>
      </rPr>
      <t xml:space="preserve">Unit of Competency:
</t>
    </r>
    <r>
      <rPr>
        <sz val="12"/>
        <color theme="1"/>
        <rFont val="Calibri"/>
        <family val="2"/>
        <scheme val="minor"/>
      </rPr>
      <t>TLILIC0003 Licence to operate a forklift truck</t>
    </r>
  </si>
  <si>
    <r>
      <t xml:space="preserve">CPC10120 Certificate I in Construction
FSK20119 Certificate II in Skills for Work and Vocational Pathways
</t>
    </r>
    <r>
      <rPr>
        <u/>
        <sz val="12"/>
        <color theme="1"/>
        <rFont val="Calibri"/>
        <family val="2"/>
        <scheme val="minor"/>
      </rPr>
      <t>Unit of Competency:</t>
    </r>
    <r>
      <rPr>
        <sz val="12"/>
        <color theme="1"/>
        <rFont val="Calibri"/>
        <family val="2"/>
        <scheme val="minor"/>
      </rPr>
      <t xml:space="preserve">
TLILIC0003 Licence to operate a forklift truck</t>
    </r>
  </si>
  <si>
    <t>FIRST AID ACADEMY PTY LTD
TAFE QUEENSLAND</t>
  </si>
  <si>
    <t>Look Now Pty Ltd
YAKKA TRAINING SERVICES PTY LTD</t>
  </si>
  <si>
    <t>PALM BEACH
MUDGEERABA</t>
  </si>
  <si>
    <t>FORTITUDE VALLEY
SOUTH BRISBANE</t>
  </si>
  <si>
    <t>ROCKHAMPTON CITY
GLADSTONE CENTRAL</t>
  </si>
  <si>
    <t>BEENLEIGH
ROBINA</t>
  </si>
  <si>
    <r>
      <rPr>
        <u/>
        <sz val="12"/>
        <color theme="1"/>
        <rFont val="Calibri"/>
        <family val="2"/>
        <scheme val="minor"/>
      </rPr>
      <t>Units of Competency:</t>
    </r>
    <r>
      <rPr>
        <sz val="12"/>
        <color theme="1"/>
        <rFont val="Calibri"/>
        <family val="2"/>
        <scheme val="minor"/>
      </rPr>
      <t xml:space="preserve">
HLTAID009 Provide cardiopulmonary resuscitation 
HLTAID011 Provide First Aid
SISCAQU023 Plan swimming lessons
SISCAQU020 Perform water rescues
Bronze Medallion Course</t>
    </r>
  </si>
  <si>
    <r>
      <t xml:space="preserve">TAE40122 Certificate IV in Training and Assessment
</t>
    </r>
    <r>
      <rPr>
        <u/>
        <sz val="12"/>
        <color theme="1"/>
        <rFont val="Calibri"/>
        <family val="2"/>
        <scheme val="minor"/>
      </rPr>
      <t xml:space="preserve">
Units of Competency:</t>
    </r>
    <r>
      <rPr>
        <sz val="12"/>
        <color theme="1"/>
        <rFont val="Calibri"/>
        <family val="2"/>
        <scheme val="minor"/>
      </rPr>
      <t xml:space="preserve">
HLTAID011 Provide First Aid
HLTAID013 Provide First Aid in remote or isolated site
HLTAID015 Provide advanced resuscitation and oxygen therapy</t>
    </r>
  </si>
  <si>
    <t xml:space="preserve">Project supports Aboriginal and Torres Strait Islander people aged 15 – 24 years who live in Brisbane or rural and remote Queensland, to undertake specialist non-accredited training in performing arts and creative production. Project is delivered in partnership with other First Nations organisations such as Bamaga Productions, Karul Projects, Kurbingui and Gallang Place. Training is delivered in a culturally safe manner at the Judith Wright Arts Centre in Fortitude Valley. Through a cultural mentorship and coaching model, the project offers an industry-responsive approach though the five pillars of Culture, Knowledge, Pathways, Connections, and Next Steps. The project aims to nurture the next generation of performing arts producers/dancers and creative production workers by equipping them with valuable foundation skills and exposing them to the entertainment sector through industry visits. Support includes, a 5-day intensive structured program to explore career pathways in the Performing Arts industry including contemporary dance/movement workshops, industry discussion panels and professional development, cultural capability training, visits to Brisbane’s Cultural Precinct to engage with artists and production crews including access to theatre performances and networking. Onboarding, post program and job preparation support is provided in conjunction with project partners Kurbingui Youth &amp; Family Development, Bamaga Production (3 days per week for 3 months). Participants are also supported with travel, accommodation (remote/regional participants only), meals, childcare assistance, clothing, counselling, working with children checks, and compiling of essential documents.
</t>
  </si>
  <si>
    <t>Project delivered in partnership with Royal Life Saving Society of Queensland to enhance water safety for Aboriginal communities by assisting First Nations job seekers, particularly women,  to gain experience and skills for employment in the aquatic and water safety sector. Through a flexible and culturally safe learning approach, participants complete accredited training in Swim Teacher, Pool Lifeguard and/or Bronze Medallion (open water rescue) certification as well as First and CPR.  Upon completion of the training participants undertake two weeks of work experience at local swim schools or aquatic centres to gain real-world practice and foster employment opportunities. Tailored support includes mentoring, cultural connection, employability skills, life skills, work experience, specialist service referrals, work clothing and resources and up to 12 months of post participation support.</t>
  </si>
  <si>
    <t>Project implements a workforce development strategy to upskill First Nations women in the Cairns region to become skilled workers in the community services sector specialising in Domestic Family and Sexual Violence (DFSV) support services. This project is delivered in partnership with Australian Training Works (ATW) who provide participants with mentoring and pre-employment support. Targeting job seekers and those already working in the sector without formal qualifications, participants undertake the Certificate III in Community Services and then are placed into employment with various local organisations providing DFSV support services.  Training is designed and delivered in a culturally informed approach, incorporating cultural sensitivity and respect. The organisation will work with the RTO to ensure training is contextualised to the sector, with culturally specific content using case studies based on real world scenarios and examples.  Part of the workforce development strategy also addresses the broader challengers of workforce attraction and retention and the necessity of supportive working conditions to prevent burnout and high turnover rates. Cultural Awareness Training and assistance is provided to employers to support the placement of participants in employment. Long term outcomes sees successful participants progressing onto higher level qualifications to continue to build workforce capability.</t>
  </si>
  <si>
    <t xml:space="preserve">Project supports First Nations people, primarily youth, to undertake a customised work preparation program tailored to support and engage Aboriginal and Torres Strait Islander people, families and the broader community. Through an approach that prioritises community development and preservation of Indigenous culture, this project is designed to improve Indigenous employment, reduce the number of Indigenous people involved with drugs and alcohol and reduce the number of indigenous people going through the criminal justice system and from reoffending.  As part of the work preparation program, participants undertake accredited training in Certificate II in Supply Chain Operations or Certificate I in Construction, to gain skills and experience for a career in the construction or mining industries. Wrap around support includes transport assistance, accommodation assistance, mentoring, life skills, budgeting, literacy and numeracy support, driver training, employer onboarding preparation and extensive post participation support focusing on retention, job advancement, mentoring, coaching and advocacy.  </t>
  </si>
  <si>
    <t xml:space="preserve">Project supports local First Nations people with the skills to provide support to Elders and those living with a disability in the regional area of Cunnamulla. Participants undertake accredited training in either Certificate III in Individual Support or Certificate III in Aboriginal and/or Torres Strait Islander Primary Health Care, to obtain employment in the community services or health care sector. Vocational placement is completed at the Yapunyah Aged Care Lodge and NDIS Supported Independent Living Housing facility in Cunnamulla, which has recently re-opened after being closed for 2.5 years. Upon completion of the training, participants are offered employment at the facility where they will ensure culturally safe aged care and disability support services are available. This project keeps Elders on Country, creates employment and training opportunities for Indigenous people and improves the local Indigenous employment rate, increasing participation and community growth. Participant support includes PPE, workshops, tutoring and mentoring.   </t>
  </si>
  <si>
    <t>Project supports Aboriginal and Torres Strait Islander peoples from Jinibara country to undertake one of three Certificate III qualifications in either Indigenous Cultural Heritage Assessment, On Country Management or Conservation and Ecosystem Management to gain skills and experience to become a ranger on Jinibara Country. Additional training is offered as required and includes First Aid, CPR, Chainsaw and small machinery operations, General construction induction training card as Seed collection of native plants. Participants are supported with non-accredited foundation skills training and an academic based cross cultural pre-employment training course. Tailored wrap around support includes case management, work readiness preparation, childcare assistance, mental health support, driver licence assistance,  transport assistance, community engagement and empowerment, and post participation support.</t>
  </si>
  <si>
    <t xml:space="preserve">Project developed in collaboration with Youth Justice in Hervey Bay, Maryborough Aboriginal Housing Cultural Development Corporations, Local Jobs Program officer and Workforce Australia providers, Busy at Work, APM and Yourtown. Project supports First Nations ex-offenders and youth aged 15-24 years old with career pathways in rail, construction or mining industries. Participants develop a range of labour skills which are adaptable across each industry by undertaking an 8-week pre-employment program which includes the Certificate II in Rail Infrastructure, job preparation, cultural workshops, life skills, work experience, industry visits, team building activities, community connectedness and mentoring. Following this, participants are supported for a further 13 weeks in work, trade or study. Project partners with local employers for employment or work experience opportunities and also help employers adapt to First Nations characteristics and start a Reconciliation Plan. Participants gain skills development; knowledge growth; personal development; professional development; independence; self-determination; informed choices and controlled decisions; sense of belonging; connection to community; culture and group; peer growth and health and well-being. Project provides a safe environment to identify barriers, respect culture and beliefs and provide targeted individual learning plans.  Wrap around support includes mentoring, counselling, rail industry registration fee and medical, PPE, provision of meals, fishing activity to develop rapport, transport assistance, and post-participation support for 12 months. </t>
  </si>
  <si>
    <t>Developed in response to a skills gap identified by local employer Shamrock Civil, this project supports First Nations peoples aged 17 years and older, who are involved with the youth justice system with a pathway into a career in the rail, construction or mining industries. Participants develop a range of labour skills which are adaptable across each industry. Participants undertake an nine week pre-employment program which includes the Certificate II in Rail Infrastructure, job preparation, cultural workshops and activities, life skills, team building, industry visits, trade expos and mentoring.  Following this, participants are supported for a further 13 weeks in work experience placement with project partner, Shamrock Civil or other local employers. Project creates a safe space where participants can connect with their heritage, foster a sense of belonging and community while building individual and employer capability and skills development. Wrap around support includes mentoring, counselling, rail industry registration fee and medical, PPE, transport assistance, and post-participation support for 12 months.</t>
  </si>
  <si>
    <t>Project assists First Nation peoples from the Woorabinda community, focussing on existing Murrup staff, school leavers and people seeking work in the Community Services sector. The project designs and delivers a tailored, tiered training program to enhance local workforce capabilities, which includes work readiness, foundation skills and competencies, fundamentals of working in Community Services, community leadership roles, and train the trainer. The program addresses gaps in work readiness and workforce competency, with a focus on foundation skills such as professional communication and community service knowledge. Additionally, the project empowers both young and mature-aged workers by building their confidence, preparing them for leadership roles, and enabling them to mentor others. Project promotes self-determination in community development and provides a sustainable training model for remote communities beyond 2025. Wrap around support includes a Training and Support Plan, foundation skills, provision of meals, brokerage Blue Cards and other credentials, micro credentials/other training workshops, clothing (uniforms, office attire), driver licence assistance, and job preparation (resume writing, interview skills).</t>
  </si>
  <si>
    <t>Project assists First Nations peoples on Palm Island, focussing on existing Murrup staff, school leavers and people seeking work in the Community Services sector. The project designs and delivers a tailored, tiered training program to enhance local workforce capabilities, which includes work readiness, foundation skills and competencies, fundamentals of working in Community Services, community leadership roles, and train the trainer. The program addresses gaps in work readiness and workforce competency, with a focus on foundation skills such as professional communication and community service knowledge. Additionally, the project empowers both young and mature-aged workers by building their confidence, preparing them for leadership roles, and enabling them to mentor others. Project promotes self-determination in community development and provide a sustainable training model for remote communities beyond 2025. Wrap around support includes a Training and Support Plan, foundation skills, provision of meals, brokerage Blue Cards and other credentials, micro-credentials/other training workshops, clothing (uniforms, office attire), driver licence assistance, and job preparation (resume writing, interview skills).</t>
  </si>
  <si>
    <t>Project targets employers in Beenleigh and Robina for identified industry opportunities, that lead to sustainable long-term employment and career outcomes for Indigenous People in the construction industry. Participants are assisted to undertake a nine week pre-employment program which includes the Certificate I in Construction and the Certificate II in Skills for Work and Vocational Pathways, with additional training in forklift licence to increase employability options. Wrap around support includes work experience, a Training and Support Plan, LLND assessment, intensive case management, transport assistance (car-pool, Go Card, fuel card, pick-ups), provision of meals, specialist services referrals, learner driver assistance, drug, alcohol &amp; criminal history checks, employability skills, life skills, job preparation, job search, and post participation support up to six months.</t>
  </si>
  <si>
    <t>Project delivered in partnership with Wilson Security to assist First Nations job seekers to gain employment in low to maximum level Security Operations across the public and private sectors. Participants undertake a two-week work readiness onboarding program followed by a further two weeks of accredited training in Certificate II in Security Operations to obtain their security licence. Tailored support includes culturally safe learning environment, employability skills, foundation skills, life skills, intensive case management, work experience, LLN assistance, Indigenous mentors, learner driver assistance, transport assistance, specialist service referrals, provision of meals, Blue Card assistance, PPE, security licence fee, uniforms, job preparation, job search and post participation support.</t>
  </si>
  <si>
    <t>Project supports young Traditional Owners in Lockhart River and surrounding areas to gain employment as Indigenous Rangers and take on the responsibility of managing the Indigenous Protected Area overseen by the Chuulangun Aboriginal Corporation. Participants undertake the Certificate III in Conservation and Ecosystem Management which is delivered on Country, with additional training in micro-credentials such as Work safely fundamentals, Work effectively in industry Employability Skills, Interact effectively with others at work and Workplace resilience and wellbeing which is delivered online with support of a cultural mentor. Wrap around support includes training delivered in a culturally safe manner and includes the development of a Training and Support Plan, mentoring, tutoring, LLN assistance, work experience, PPE, transport assistance, specialist services referrals, obtaining necessary identification documents, Blue Card application and job preparation (resume writing).</t>
  </si>
  <si>
    <t>Project provides a pathway for First Nations Peoples from Cairns and remote areas such as Thursday Island, Bamaga and Lockhart River to obtain the necessary skills and qualifications for employment within the marine dive industry, specifically targeting the Crown of Thorns Starfish (COTS) control program sector. Participants gain the minimum regulatory dive certification requirements (PADI Open Water, PADI Advance Open Water and Rescue Diver courses) and additional training in Provide First Aid, Provide First Aid in remote or isolated site and Provide advanced resuscitation and oxygen therapy, to primarily work on the COTS program or obtain employment in marine tourism, marine research, or the commercial sector. Additionally, the project upskills two existing Indigenous 'Dive Masters' with the Certificate IV in Training and Assessment to increase the sectors capacity of having more qualified staff to train and sign off on participants who are completing dive training to meet the minimum requirements to work on a COTS boat. Support includes LLN assistance, mentoring, uniforms, PPE, dive medical assessment, transport assistance, candidate profiling and work experience opportunities in the post participation phase.</t>
  </si>
  <si>
    <t>Project creates a large employer base in Rockhampton and Gladstone for identified industry opportunities, that lead to sustainable long-term employment and career outcomes for Indigenous people in the construction industry. Participants are assisted to undertake a nine week pre-employment program which includes the Certificate I in Construction and the Certificate II in Skills for Work and Vocational Pathways, with additional training in forklift licence to increase employability. Wrap around support includes work experience, a Training and Support Plan, LLND assessment, intensive case management, transport assistance (car-pool, Go Card, fuel card, pick-ups), provision of meals, specialist services referrals, learner driver assistance, drug, alcohol &amp; criminal history checks, employability skills, life skills, job preparation, job search, and post participation support up to six months.</t>
  </si>
  <si>
    <t xml:space="preserve">BlakDance Australia Limited
Contact: Ms Kate Eltham 0407 695 950
www.blakdance.org.au   </t>
  </si>
  <si>
    <t>HELPING OUR MOB EVERYWHERE PTY LTD
Contact: Mrs Irene Leard 0408 182 227
www.helpingourmobeverywhere.com.au</t>
  </si>
  <si>
    <t>Warringu Aboriginal and Torres Strait Islanders Corporation
Contact: Mr Shavi Kanagaratnam 0487 052 026
www.warringu.org.au</t>
  </si>
  <si>
    <t>GWANDALAN SUPPORT SERVICES AUSTRALIA PTY LTD
Contact: Miss Lily Elliott 0459 350 730
www.gwandalan.org</t>
  </si>
  <si>
    <t>Jinibara People Aboriginal Corporation RNTBC
Contact: Ms Emily McConochie 0432 751 033
emily.mc@jinibaracorp.org</t>
  </si>
  <si>
    <t>YAKKA TRAINING SERVICES PTY LTD
Contact: Mrs Melanie Gregor 0480 594 197
www.yakkatraining.com.au</t>
  </si>
  <si>
    <t>COMMUNITY SPIRIT FOUNDATION
Contact: Ms Shellee Strickland 0400 937 072
www.murrup.org.au</t>
  </si>
  <si>
    <t xml:space="preserve">FIVE BRIDGES LTD
Contact: Ms Katie Peatey 0455 037 256
www.fivebridges.org.au </t>
  </si>
  <si>
    <t>Chuulangun Aboriginal Corporation
Contact: Ms Judith Eriksen
0407 153 583
www.kaanjungaachi.com.au</t>
  </si>
  <si>
    <t xml:space="preserve">KARI FOUNDATION LTD
Contact: Mr Cain Slater 0499 984 909
www.kari.org.au/kari-fdn </t>
  </si>
  <si>
    <t xml:space="preserve">COMMUNITY SPIRIT FOUNDATION
Contact: Ms Shellee Strickland 0400 937 072
www.murrup.org.au </t>
  </si>
  <si>
    <t xml:space="preserve">WAKAID PTY LTD
Contact: Mr Frank Aragu 0412 794 575
frank.aragu@wakaid.com.au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</si>
</sst>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b/>
      <sz val="12"/>
      <color theme="0"/>
      <name val="Calibri"/>
      <family val="2"/>
      <scheme val="minor"/>
    </font>
    <font>
      <sz val="12"/>
      <color theme="1"/>
      <name val="Calibri"/>
      <family val="2"/>
      <scheme val="minor"/>
    </font>
    <font>
      <u/>
      <sz val="12"/>
      <color theme="1"/>
      <name val="Calibri"/>
      <family val="2"/>
      <scheme val="minor"/>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22">
    <xf numFmtId="0" fontId="0" fillId="0" borderId="0" xfId="0"/>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164"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1" xfId="0" applyNumberFormat="1"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horizontal="left" vertical="center" wrapText="1"/>
    </xf>
    <xf numFmtId="164" fontId="1" fillId="2" borderId="5" xfId="0" applyNumberFormat="1" applyFont="1" applyFill="1" applyBorder="1" applyAlignment="1">
      <alignment horizontal="center" vertical="center" wrapText="1"/>
    </xf>
    <xf numFmtId="14" fontId="1" fillId="2" borderId="5"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1" fillId="2" borderId="6" xfId="0" applyNumberFormat="1" applyFont="1" applyFill="1" applyBorder="1" applyAlignment="1">
      <alignment horizontal="center" vertical="center" wrapText="1"/>
    </xf>
    <xf numFmtId="0" fontId="2" fillId="0" borderId="1" xfId="0" applyNumberFormat="1" applyFont="1" applyBorder="1" applyAlignment="1">
      <alignment horizontal="left" vertical="center" wrapText="1"/>
    </xf>
  </cellXfs>
  <cellStyles count="1">
    <cellStyle name="Normal" xfId="0" builtinId="0"/>
  </cellStyles>
  <dxfs count="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showGridLines="0" tabSelected="1" zoomScale="70" zoomScaleNormal="70" workbookViewId="0">
      <selection activeCell="C3" sqref="C3"/>
    </sheetView>
  </sheetViews>
  <sheetFormatPr defaultColWidth="9.26953125" defaultRowHeight="15.5" x14ac:dyDescent="0.35"/>
  <cols>
    <col min="1" max="2" width="9.54296875" style="1" customWidth="1"/>
    <col min="3" max="3" width="60.453125" style="6" customWidth="1"/>
    <col min="4" max="4" width="29" style="6" customWidth="1"/>
    <col min="5" max="5" width="19.7265625" style="1" customWidth="1"/>
    <col min="6" max="6" width="20.7265625" style="1" customWidth="1"/>
    <col min="7" max="7" width="48.81640625" style="6" customWidth="1"/>
    <col min="8" max="8" width="25.26953125" style="6" customWidth="1"/>
    <col min="9" max="9" width="20.54296875" style="1" customWidth="1"/>
    <col min="10" max="10" width="17.54296875" style="7" customWidth="1"/>
    <col min="11" max="11" width="11.26953125" style="1" customWidth="1"/>
    <col min="12" max="12" width="14.54296875" style="7" bestFit="1" customWidth="1"/>
    <col min="13" max="13" width="94.453125" style="7" customWidth="1"/>
    <col min="14" max="14" width="17.26953125" style="8" customWidth="1"/>
    <col min="15" max="15" width="18.81640625" style="8" customWidth="1"/>
    <col min="16" max="16384" width="9.26953125" style="1"/>
  </cols>
  <sheetData>
    <row r="1" spans="1:15" ht="31" x14ac:dyDescent="0.35">
      <c r="A1" s="10" t="s">
        <v>0</v>
      </c>
      <c r="B1" s="11" t="s">
        <v>1</v>
      </c>
      <c r="C1" s="11" t="s">
        <v>11</v>
      </c>
      <c r="D1" s="11" t="s">
        <v>2</v>
      </c>
      <c r="E1" s="11" t="s">
        <v>3</v>
      </c>
      <c r="F1" s="11" t="s">
        <v>4</v>
      </c>
      <c r="G1" s="11" t="s">
        <v>5</v>
      </c>
      <c r="H1" s="11" t="s">
        <v>6</v>
      </c>
      <c r="I1" s="11" t="s">
        <v>7</v>
      </c>
      <c r="J1" s="12" t="s">
        <v>8</v>
      </c>
      <c r="K1" s="11" t="s">
        <v>9</v>
      </c>
      <c r="L1" s="12" t="s">
        <v>10</v>
      </c>
      <c r="M1" s="12" t="s">
        <v>12</v>
      </c>
      <c r="N1" s="13" t="s">
        <v>26</v>
      </c>
      <c r="O1" s="20" t="s">
        <v>27</v>
      </c>
    </row>
    <row r="2" spans="1:15" ht="211.5" customHeight="1" x14ac:dyDescent="0.35">
      <c r="A2" s="2" t="s">
        <v>21</v>
      </c>
      <c r="B2" s="2">
        <v>12003</v>
      </c>
      <c r="C2" s="3" t="s">
        <v>114</v>
      </c>
      <c r="D2" s="3" t="s">
        <v>28</v>
      </c>
      <c r="E2" s="2" t="s">
        <v>84</v>
      </c>
      <c r="F2" s="2" t="s">
        <v>55</v>
      </c>
      <c r="G2" s="3" t="s">
        <v>88</v>
      </c>
      <c r="H2" s="3" t="s">
        <v>56</v>
      </c>
      <c r="I2" s="2" t="s">
        <v>61</v>
      </c>
      <c r="J2" s="4">
        <v>205900</v>
      </c>
      <c r="K2" s="2">
        <v>24</v>
      </c>
      <c r="L2" s="4">
        <f t="shared" ref="L2:L12" si="0">IFERROR(ROUND(J2/K2,-2),0)</f>
        <v>8600</v>
      </c>
      <c r="M2" s="9" t="s">
        <v>91</v>
      </c>
      <c r="N2" s="5">
        <v>45691</v>
      </c>
      <c r="O2" s="5">
        <v>46055</v>
      </c>
    </row>
    <row r="3" spans="1:15" ht="343.5" customHeight="1" x14ac:dyDescent="0.35">
      <c r="A3" s="2" t="s">
        <v>15</v>
      </c>
      <c r="B3" s="2">
        <v>12004</v>
      </c>
      <c r="C3" s="3" t="s">
        <v>105</v>
      </c>
      <c r="D3" s="3" t="s">
        <v>29</v>
      </c>
      <c r="E3" s="2" t="s">
        <v>85</v>
      </c>
      <c r="F3" s="2" t="s">
        <v>65</v>
      </c>
      <c r="G3" s="3" t="s">
        <v>14</v>
      </c>
      <c r="H3" s="3" t="s">
        <v>14</v>
      </c>
      <c r="I3" s="2" t="s">
        <v>62</v>
      </c>
      <c r="J3" s="4">
        <v>118500</v>
      </c>
      <c r="K3" s="2">
        <v>20</v>
      </c>
      <c r="L3" s="4">
        <f t="shared" si="0"/>
        <v>5900</v>
      </c>
      <c r="M3" s="9" t="s">
        <v>90</v>
      </c>
      <c r="N3" s="5">
        <v>45691</v>
      </c>
      <c r="O3" s="5">
        <v>45929</v>
      </c>
    </row>
    <row r="4" spans="1:15" ht="303.75" customHeight="1" x14ac:dyDescent="0.35">
      <c r="A4" s="2" t="s">
        <v>13</v>
      </c>
      <c r="B4" s="2">
        <v>12009</v>
      </c>
      <c r="C4" s="3" t="s">
        <v>107</v>
      </c>
      <c r="D4" s="3" t="s">
        <v>30</v>
      </c>
      <c r="E4" s="2" t="s">
        <v>31</v>
      </c>
      <c r="F4" s="2" t="s">
        <v>55</v>
      </c>
      <c r="G4" s="3" t="s">
        <v>53</v>
      </c>
      <c r="H4" s="3" t="s">
        <v>57</v>
      </c>
      <c r="I4" s="2" t="s">
        <v>63</v>
      </c>
      <c r="J4" s="4">
        <v>239000</v>
      </c>
      <c r="K4" s="2">
        <v>30</v>
      </c>
      <c r="L4" s="4">
        <f t="shared" si="0"/>
        <v>8000</v>
      </c>
      <c r="M4" s="9" t="s">
        <v>92</v>
      </c>
      <c r="N4" s="5">
        <v>45691</v>
      </c>
      <c r="O4" s="5">
        <v>46055</v>
      </c>
    </row>
    <row r="5" spans="1:15" ht="282.75" customHeight="1" x14ac:dyDescent="0.35">
      <c r="A5" s="2" t="s">
        <v>18</v>
      </c>
      <c r="B5" s="2">
        <v>12011</v>
      </c>
      <c r="C5" s="21" t="s">
        <v>106</v>
      </c>
      <c r="D5" s="3" t="s">
        <v>33</v>
      </c>
      <c r="E5" s="2" t="s">
        <v>34</v>
      </c>
      <c r="F5" s="2" t="s">
        <v>70</v>
      </c>
      <c r="G5" s="3" t="s">
        <v>79</v>
      </c>
      <c r="H5" s="3" t="s">
        <v>58</v>
      </c>
      <c r="I5" s="2" t="s">
        <v>76</v>
      </c>
      <c r="J5" s="4">
        <v>205000</v>
      </c>
      <c r="K5" s="2">
        <v>40</v>
      </c>
      <c r="L5" s="4">
        <f t="shared" si="0"/>
        <v>5100</v>
      </c>
      <c r="M5" s="9" t="s">
        <v>93</v>
      </c>
      <c r="N5" s="5">
        <v>45691</v>
      </c>
      <c r="O5" s="5">
        <v>46055</v>
      </c>
    </row>
    <row r="6" spans="1:15" ht="266.25" customHeight="1" x14ac:dyDescent="0.35">
      <c r="A6" s="2" t="s">
        <v>20</v>
      </c>
      <c r="B6" s="2">
        <v>12013</v>
      </c>
      <c r="C6" s="3" t="s">
        <v>108</v>
      </c>
      <c r="D6" s="3" t="s">
        <v>35</v>
      </c>
      <c r="E6" s="2" t="s">
        <v>36</v>
      </c>
      <c r="F6" s="2"/>
      <c r="G6" s="3" t="s">
        <v>64</v>
      </c>
      <c r="H6" s="3" t="s">
        <v>59</v>
      </c>
      <c r="I6" s="2" t="s">
        <v>75</v>
      </c>
      <c r="J6" s="4">
        <v>170000</v>
      </c>
      <c r="K6" s="2">
        <v>20</v>
      </c>
      <c r="L6" s="4">
        <f t="shared" si="0"/>
        <v>8500</v>
      </c>
      <c r="M6" s="9" t="s">
        <v>94</v>
      </c>
      <c r="N6" s="5">
        <v>45691</v>
      </c>
      <c r="O6" s="5">
        <v>46055</v>
      </c>
    </row>
    <row r="7" spans="1:15" ht="274.5" customHeight="1" x14ac:dyDescent="0.35">
      <c r="A7" s="2" t="s">
        <v>17</v>
      </c>
      <c r="B7" s="2">
        <v>12017</v>
      </c>
      <c r="C7" s="3" t="s">
        <v>109</v>
      </c>
      <c r="D7" s="3" t="s">
        <v>37</v>
      </c>
      <c r="E7" s="2" t="s">
        <v>38</v>
      </c>
      <c r="F7" s="2"/>
      <c r="G7" s="3" t="s">
        <v>68</v>
      </c>
      <c r="H7" s="3" t="s">
        <v>59</v>
      </c>
      <c r="I7" s="2" t="s">
        <v>74</v>
      </c>
      <c r="J7" s="4">
        <v>250000</v>
      </c>
      <c r="K7" s="2">
        <v>45</v>
      </c>
      <c r="L7" s="4">
        <f t="shared" si="0"/>
        <v>5600</v>
      </c>
      <c r="M7" s="9" t="s">
        <v>95</v>
      </c>
      <c r="N7" s="5">
        <v>45691</v>
      </c>
      <c r="O7" s="5">
        <v>46055</v>
      </c>
    </row>
    <row r="8" spans="1:15" ht="365.25" customHeight="1" x14ac:dyDescent="0.35">
      <c r="A8" s="2" t="s">
        <v>17</v>
      </c>
      <c r="B8" s="2">
        <v>12018</v>
      </c>
      <c r="C8" s="3" t="s">
        <v>110</v>
      </c>
      <c r="D8" s="3" t="s">
        <v>40</v>
      </c>
      <c r="E8" s="2" t="s">
        <v>41</v>
      </c>
      <c r="F8" s="2" t="s">
        <v>70</v>
      </c>
      <c r="G8" s="3" t="s">
        <v>22</v>
      </c>
      <c r="H8" s="3" t="s">
        <v>39</v>
      </c>
      <c r="I8" s="19" t="s">
        <v>73</v>
      </c>
      <c r="J8" s="4">
        <v>228300</v>
      </c>
      <c r="K8" s="2">
        <v>30</v>
      </c>
      <c r="L8" s="4">
        <f t="shared" si="0"/>
        <v>7600</v>
      </c>
      <c r="M8" s="9" t="s">
        <v>96</v>
      </c>
      <c r="N8" s="5">
        <v>45691</v>
      </c>
      <c r="O8" s="5">
        <v>46055</v>
      </c>
    </row>
    <row r="9" spans="1:15" ht="268.5" customHeight="1" x14ac:dyDescent="0.35">
      <c r="A9" s="2" t="s">
        <v>18</v>
      </c>
      <c r="B9" s="2">
        <v>12019</v>
      </c>
      <c r="C9" s="3" t="s">
        <v>110</v>
      </c>
      <c r="D9" s="3" t="s">
        <v>42</v>
      </c>
      <c r="E9" s="2" t="s">
        <v>43</v>
      </c>
      <c r="F9" s="2" t="s">
        <v>70</v>
      </c>
      <c r="G9" s="3" t="s">
        <v>22</v>
      </c>
      <c r="H9" s="3" t="s">
        <v>39</v>
      </c>
      <c r="I9" s="2" t="s">
        <v>73</v>
      </c>
      <c r="J9" s="4">
        <v>226400</v>
      </c>
      <c r="K9" s="2">
        <v>30</v>
      </c>
      <c r="L9" s="4">
        <f t="shared" si="0"/>
        <v>7500</v>
      </c>
      <c r="M9" s="9" t="s">
        <v>97</v>
      </c>
      <c r="N9" s="5">
        <v>45725</v>
      </c>
      <c r="O9" s="5">
        <v>46090</v>
      </c>
    </row>
    <row r="10" spans="1:15" ht="306.75" customHeight="1" x14ac:dyDescent="0.35">
      <c r="A10" s="2" t="s">
        <v>23</v>
      </c>
      <c r="B10" s="2">
        <v>12020</v>
      </c>
      <c r="C10" s="3" t="s">
        <v>111</v>
      </c>
      <c r="D10" s="3" t="s">
        <v>44</v>
      </c>
      <c r="E10" s="2" t="s">
        <v>45</v>
      </c>
      <c r="F10" s="2" t="s">
        <v>71</v>
      </c>
      <c r="G10" s="3" t="s">
        <v>14</v>
      </c>
      <c r="H10" s="3" t="s">
        <v>14</v>
      </c>
      <c r="I10" s="19" t="s">
        <v>63</v>
      </c>
      <c r="J10" s="4">
        <v>124800</v>
      </c>
      <c r="K10" s="2">
        <v>15</v>
      </c>
      <c r="L10" s="4">
        <f t="shared" si="0"/>
        <v>8300</v>
      </c>
      <c r="M10" s="9" t="s">
        <v>98</v>
      </c>
      <c r="N10" s="5">
        <v>45691</v>
      </c>
      <c r="O10" s="5">
        <v>46055</v>
      </c>
    </row>
    <row r="11" spans="1:15" ht="297" customHeight="1" x14ac:dyDescent="0.35">
      <c r="A11" s="19" t="s">
        <v>18</v>
      </c>
      <c r="B11" s="19">
        <v>12021</v>
      </c>
      <c r="C11" s="3" t="s">
        <v>115</v>
      </c>
      <c r="D11" s="3" t="s">
        <v>46</v>
      </c>
      <c r="E11" s="19" t="s">
        <v>47</v>
      </c>
      <c r="F11" s="19" t="s">
        <v>71</v>
      </c>
      <c r="G11" s="3" t="s">
        <v>14</v>
      </c>
      <c r="H11" s="3" t="s">
        <v>14</v>
      </c>
      <c r="I11" s="19" t="s">
        <v>63</v>
      </c>
      <c r="J11" s="4">
        <v>124800</v>
      </c>
      <c r="K11" s="19">
        <v>15</v>
      </c>
      <c r="L11" s="4">
        <v>8300</v>
      </c>
      <c r="M11" s="9" t="s">
        <v>99</v>
      </c>
      <c r="N11" s="5">
        <v>45691</v>
      </c>
      <c r="O11" s="5">
        <v>46055</v>
      </c>
    </row>
    <row r="12" spans="1:15" ht="215.25" customHeight="1" x14ac:dyDescent="0.35">
      <c r="A12" s="2" t="s">
        <v>23</v>
      </c>
      <c r="B12" s="2">
        <v>12022</v>
      </c>
      <c r="C12" s="3" t="s">
        <v>112</v>
      </c>
      <c r="D12" s="3" t="s">
        <v>48</v>
      </c>
      <c r="E12" s="2" t="s">
        <v>86</v>
      </c>
      <c r="F12" s="2"/>
      <c r="G12" s="3" t="s">
        <v>80</v>
      </c>
      <c r="H12" s="3" t="s">
        <v>83</v>
      </c>
      <c r="I12" s="19" t="s">
        <v>77</v>
      </c>
      <c r="J12" s="4">
        <v>248500</v>
      </c>
      <c r="K12" s="2">
        <v>50</v>
      </c>
      <c r="L12" s="4">
        <f t="shared" si="0"/>
        <v>5000</v>
      </c>
      <c r="M12" s="9" t="s">
        <v>104</v>
      </c>
      <c r="N12" s="5">
        <v>45691</v>
      </c>
      <c r="O12" s="5">
        <v>46052</v>
      </c>
    </row>
    <row r="13" spans="1:15" ht="216.75" customHeight="1" x14ac:dyDescent="0.35">
      <c r="A13" s="19" t="s">
        <v>21</v>
      </c>
      <c r="B13" s="19">
        <v>12024</v>
      </c>
      <c r="C13" s="3" t="s">
        <v>112</v>
      </c>
      <c r="D13" s="3" t="s">
        <v>49</v>
      </c>
      <c r="E13" s="19" t="s">
        <v>87</v>
      </c>
      <c r="F13" s="19"/>
      <c r="G13" s="3" t="s">
        <v>81</v>
      </c>
      <c r="H13" s="3" t="s">
        <v>83</v>
      </c>
      <c r="I13" s="19" t="s">
        <v>78</v>
      </c>
      <c r="J13" s="4">
        <v>248500</v>
      </c>
      <c r="K13" s="19">
        <v>50</v>
      </c>
      <c r="L13" s="4">
        <v>5000</v>
      </c>
      <c r="M13" s="9" t="s">
        <v>100</v>
      </c>
      <c r="N13" s="5">
        <v>45691</v>
      </c>
      <c r="O13" s="5">
        <v>46052</v>
      </c>
    </row>
    <row r="14" spans="1:15" ht="199.5" customHeight="1" x14ac:dyDescent="0.35">
      <c r="A14" s="19" t="s">
        <v>15</v>
      </c>
      <c r="B14" s="19">
        <v>12025</v>
      </c>
      <c r="C14" s="3" t="s">
        <v>112</v>
      </c>
      <c r="D14" s="3" t="s">
        <v>24</v>
      </c>
      <c r="E14" s="19" t="s">
        <v>50</v>
      </c>
      <c r="F14" s="19"/>
      <c r="G14" s="3" t="s">
        <v>19</v>
      </c>
      <c r="H14" s="3" t="s">
        <v>25</v>
      </c>
      <c r="I14" s="19" t="s">
        <v>66</v>
      </c>
      <c r="J14" s="4">
        <v>200000</v>
      </c>
      <c r="K14" s="19">
        <v>40</v>
      </c>
      <c r="L14" s="4">
        <v>5000</v>
      </c>
      <c r="M14" s="9" t="s">
        <v>101</v>
      </c>
      <c r="N14" s="5">
        <v>45691</v>
      </c>
      <c r="O14" s="5">
        <v>46052</v>
      </c>
    </row>
    <row r="15" spans="1:15" ht="228.75" customHeight="1" x14ac:dyDescent="0.35">
      <c r="A15" s="19" t="s">
        <v>13</v>
      </c>
      <c r="B15" s="19">
        <v>12027</v>
      </c>
      <c r="C15" s="3" t="s">
        <v>113</v>
      </c>
      <c r="D15" s="3" t="s">
        <v>51</v>
      </c>
      <c r="E15" s="19" t="s">
        <v>16</v>
      </c>
      <c r="F15" s="19" t="s">
        <v>69</v>
      </c>
      <c r="G15" s="3" t="s">
        <v>54</v>
      </c>
      <c r="H15" s="3" t="s">
        <v>60</v>
      </c>
      <c r="I15" s="19" t="s">
        <v>67</v>
      </c>
      <c r="J15" s="4">
        <v>45700</v>
      </c>
      <c r="K15" s="19">
        <v>6</v>
      </c>
      <c r="L15" s="4">
        <v>7600</v>
      </c>
      <c r="M15" s="9" t="s">
        <v>102</v>
      </c>
      <c r="N15" s="5">
        <v>45783</v>
      </c>
      <c r="O15" s="5">
        <v>45975</v>
      </c>
    </row>
    <row r="16" spans="1:15" ht="300.75" customHeight="1" x14ac:dyDescent="0.35">
      <c r="A16" s="19" t="s">
        <v>13</v>
      </c>
      <c r="B16" s="19">
        <v>12029</v>
      </c>
      <c r="C16" s="3" t="s">
        <v>116</v>
      </c>
      <c r="D16" s="3" t="s">
        <v>52</v>
      </c>
      <c r="E16" s="19" t="s">
        <v>32</v>
      </c>
      <c r="F16" s="19"/>
      <c r="G16" s="3" t="s">
        <v>89</v>
      </c>
      <c r="H16" s="3" t="s">
        <v>82</v>
      </c>
      <c r="I16" s="19" t="s">
        <v>72</v>
      </c>
      <c r="J16" s="4">
        <v>200000</v>
      </c>
      <c r="K16" s="19">
        <v>14</v>
      </c>
      <c r="L16" s="4">
        <v>14300</v>
      </c>
      <c r="M16" s="9" t="s">
        <v>103</v>
      </c>
      <c r="N16" s="5">
        <v>45691</v>
      </c>
      <c r="O16" s="5">
        <v>46055</v>
      </c>
    </row>
    <row r="17" spans="1:15" x14ac:dyDescent="0.35">
      <c r="A17" s="14"/>
      <c r="B17" s="15"/>
      <c r="C17" s="16"/>
      <c r="D17" s="16"/>
      <c r="E17" s="15"/>
      <c r="F17" s="15"/>
      <c r="G17" s="16"/>
      <c r="H17" s="16" t="str">
        <f>IF(ROW()-2=1,ROW()-2 &amp; " Project",ROW()-2&amp; " Projects")</f>
        <v>15 Projects</v>
      </c>
      <c r="I17" s="15"/>
      <c r="J17" s="17">
        <f>SUM(J2:J16)</f>
        <v>2835400</v>
      </c>
      <c r="K17" s="15">
        <f t="shared" ref="K17" si="1">SUM(K2:K16)</f>
        <v>429</v>
      </c>
      <c r="L17" s="17"/>
      <c r="M17" s="17"/>
      <c r="N17" s="18"/>
      <c r="O17" s="18"/>
    </row>
  </sheetData>
  <autoFilter ref="A1:O1" xr:uid="{00000000-0001-0000-0000-000000000000}"/>
  <conditionalFormatting sqref="A4:B4 I3:K3 M2:O4 L2:L16 A2:K2 A3:F3 C4:K16">
    <cfRule type="expression" dxfId="6" priority="28">
      <formula>MOD(ROW(),2)</formula>
    </cfRule>
  </conditionalFormatting>
  <conditionalFormatting sqref="M5:O5 M7:O8 M6 O6 M10:O12 M9 O9 A5:B12">
    <cfRule type="expression" dxfId="5" priority="26">
      <formula>MOD(ROW(),2)</formula>
    </cfRule>
  </conditionalFormatting>
  <conditionalFormatting sqref="G3">
    <cfRule type="expression" dxfId="4" priority="11">
      <formula>MOD(ROW(),2)</formula>
    </cfRule>
  </conditionalFormatting>
  <conditionalFormatting sqref="H3">
    <cfRule type="expression" dxfId="3" priority="10">
      <formula>MOD(ROW(),2)</formula>
    </cfRule>
  </conditionalFormatting>
  <conditionalFormatting sqref="N6">
    <cfRule type="expression" dxfId="2" priority="5">
      <formula>MOD(ROW(),2)</formula>
    </cfRule>
  </conditionalFormatting>
  <conditionalFormatting sqref="N9">
    <cfRule type="expression" dxfId="1" priority="4">
      <formula>MOD(ROW(),2)</formula>
    </cfRule>
  </conditionalFormatting>
  <conditionalFormatting sqref="M13:O16 A13:B16">
    <cfRule type="expression" dxfId="0" priority="3">
      <formula>MOD(ROW(),2)</formula>
    </cfRule>
  </conditionalFormatting>
  <printOptions horizontalCentered="1"/>
  <pageMargins left="0.11811023622047245" right="0.11811023622047245" top="1.0629921259842521" bottom="0.74803149606299213" header="0.31496062992125984" footer="0.31496062992125984"/>
  <pageSetup paperSize="8" scale="49" fitToHeight="0" orientation="landscape" r:id="rId1"/>
  <headerFooter>
    <oddHeader>&amp;C&amp;"-,Bold"&amp;28 2024-25 Funding Round Approved Projects
Indigenous Workforce and Skills Development Grant&amp;R&amp;14Department of Trade, Employment and Training</oddHeader>
    <oddFooter>&amp;LJanuary 2025&amp;R&amp;10Page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IWSDG 2024-25 Approved Projects</vt:lpstr>
      <vt:lpstr>'IWSDG 2024-25 Approved Projects'!Print_Titles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Ruane</dc:creator>
  <cp:lastModifiedBy>Trinh Hoang</cp:lastModifiedBy>
  <cp:lastPrinted>2024-12-17T01:04:51Z</cp:lastPrinted>
  <dcterms:created xsi:type="dcterms:W3CDTF">2019-11-03T02:09:54Z</dcterms:created>
  <dcterms:modified xsi:type="dcterms:W3CDTF">2025-01-17T07:42:24Z</dcterms:modified>
</cp:coreProperties>
</file>